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wn.domingo\Desktop\"/>
    </mc:Choice>
  </mc:AlternateContent>
  <xr:revisionPtr revIDLastSave="0" documentId="13_ncr:1_{3CDFE15F-0FEB-4307-A076-F7814A89D249}" xr6:coauthVersionLast="36" xr6:coauthVersionMax="36" xr10:uidLastSave="{00000000-0000-0000-0000-000000000000}"/>
  <bookViews>
    <workbookView xWindow="0" yWindow="0" windowWidth="23040" windowHeight="8652" xr2:uid="{0E4849E8-D0AC-45F5-8E19-29A87B86977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" i="1" l="1"/>
  <c r="H4" i="1" s="1"/>
  <c r="M9" i="1" l="1"/>
  <c r="P9" i="1" s="1"/>
  <c r="R9" i="1" s="1"/>
  <c r="S9" i="1" s="1"/>
  <c r="D9" i="1" s="1"/>
  <c r="N9" i="1" s="1"/>
  <c r="E9" i="1" s="1"/>
  <c r="M8" i="1"/>
  <c r="P8" i="1" s="1"/>
  <c r="R8" i="1" s="1"/>
  <c r="S8" i="1" s="1"/>
  <c r="M19" i="1"/>
  <c r="M18" i="1"/>
  <c r="M17" i="1"/>
  <c r="M16" i="1"/>
  <c r="M15" i="1"/>
  <c r="M14" i="1"/>
  <c r="M13" i="1"/>
  <c r="M11" i="1"/>
  <c r="M12" i="1"/>
  <c r="M10" i="1"/>
  <c r="D8" i="1" l="1"/>
  <c r="N8" i="1" s="1"/>
  <c r="O8" i="1" s="1"/>
  <c r="F8" i="1" s="1"/>
  <c r="I8" i="1" s="1"/>
  <c r="J8" i="1" s="1"/>
  <c r="P15" i="1"/>
  <c r="P18" i="1"/>
  <c r="P10" i="1"/>
  <c r="P12" i="1"/>
  <c r="P16" i="1"/>
  <c r="P17" i="1"/>
  <c r="P19" i="1"/>
  <c r="P11" i="1"/>
  <c r="P13" i="1"/>
  <c r="P14" i="1"/>
  <c r="O9" i="1"/>
  <c r="F9" i="1" s="1"/>
  <c r="I9" i="1" s="1"/>
  <c r="J9" i="1" s="1"/>
  <c r="G9" i="1"/>
  <c r="H9" i="1" s="1"/>
  <c r="R12" i="1" l="1"/>
  <c r="R14" i="1"/>
  <c r="R11" i="1"/>
  <c r="R16" i="1"/>
  <c r="R19" i="1"/>
  <c r="R13" i="1"/>
  <c r="R17" i="1"/>
  <c r="R10" i="1"/>
  <c r="R18" i="1"/>
  <c r="R15" i="1"/>
  <c r="E8" i="1"/>
  <c r="G8" i="1" s="1"/>
  <c r="H8" i="1" s="1"/>
  <c r="S15" i="1" l="1"/>
  <c r="D15" i="1" s="1"/>
  <c r="N15" i="1" s="1"/>
  <c r="E15" i="1" s="1"/>
  <c r="G15" i="1" s="1"/>
  <c r="H15" i="1" s="1"/>
  <c r="S14" i="1"/>
  <c r="D14" i="1" s="1"/>
  <c r="N14" i="1" s="1"/>
  <c r="E14" i="1" s="1"/>
  <c r="G14" i="1" s="1"/>
  <c r="H14" i="1" s="1"/>
  <c r="S12" i="1"/>
  <c r="D12" i="1" s="1"/>
  <c r="N12" i="1" s="1"/>
  <c r="O12" i="1" s="1"/>
  <c r="F12" i="1" s="1"/>
  <c r="I12" i="1" s="1"/>
  <c r="J12" i="1" s="1"/>
  <c r="S18" i="1"/>
  <c r="D18" i="1" s="1"/>
  <c r="N18" i="1" s="1"/>
  <c r="O18" i="1" s="1"/>
  <c r="F18" i="1" s="1"/>
  <c r="I18" i="1" s="1"/>
  <c r="J18" i="1" s="1"/>
  <c r="S10" i="1"/>
  <c r="D10" i="1" s="1"/>
  <c r="N10" i="1" s="1"/>
  <c r="O10" i="1" s="1"/>
  <c r="F10" i="1" s="1"/>
  <c r="I10" i="1" s="1"/>
  <c r="J10" i="1" s="1"/>
  <c r="S13" i="1"/>
  <c r="D13" i="1" s="1"/>
  <c r="N13" i="1" s="1"/>
  <c r="O13" i="1" s="1"/>
  <c r="F13" i="1" s="1"/>
  <c r="I13" i="1" s="1"/>
  <c r="J13" i="1" s="1"/>
  <c r="S19" i="1"/>
  <c r="D19" i="1" s="1"/>
  <c r="N19" i="1" s="1"/>
  <c r="O19" i="1" s="1"/>
  <c r="F19" i="1" s="1"/>
  <c r="I19" i="1" s="1"/>
  <c r="J19" i="1" s="1"/>
  <c r="S16" i="1"/>
  <c r="D16" i="1" s="1"/>
  <c r="N16" i="1" s="1"/>
  <c r="E16" i="1" s="1"/>
  <c r="G16" i="1" s="1"/>
  <c r="H16" i="1" s="1"/>
  <c r="S17" i="1"/>
  <c r="D17" i="1" s="1"/>
  <c r="N17" i="1" s="1"/>
  <c r="O17" i="1" s="1"/>
  <c r="F17" i="1" s="1"/>
  <c r="I17" i="1" s="1"/>
  <c r="J17" i="1" s="1"/>
  <c r="S11" i="1"/>
  <c r="D11" i="1" s="1"/>
  <c r="N11" i="1" s="1"/>
  <c r="O11" i="1" s="1"/>
  <c r="F11" i="1" s="1"/>
  <c r="I11" i="1" s="1"/>
  <c r="J11" i="1" s="1"/>
  <c r="O16" i="1" l="1"/>
  <c r="F16" i="1" s="1"/>
  <c r="I16" i="1" s="1"/>
  <c r="J16" i="1" s="1"/>
  <c r="E10" i="1"/>
  <c r="G10" i="1" s="1"/>
  <c r="H10" i="1" s="1"/>
  <c r="E11" i="1"/>
  <c r="G11" i="1" s="1"/>
  <c r="H11" i="1" s="1"/>
  <c r="E18" i="1"/>
  <c r="G18" i="1" s="1"/>
  <c r="H18" i="1" s="1"/>
  <c r="E19" i="1"/>
  <c r="G19" i="1" s="1"/>
  <c r="H19" i="1" s="1"/>
  <c r="E12" i="1"/>
  <c r="G12" i="1" s="1"/>
  <c r="H12" i="1" s="1"/>
  <c r="E13" i="1"/>
  <c r="G13" i="1" s="1"/>
  <c r="H13" i="1" s="1"/>
  <c r="E17" i="1"/>
  <c r="G17" i="1" s="1"/>
  <c r="H17" i="1" s="1"/>
  <c r="O14" i="1"/>
  <c r="F14" i="1" s="1"/>
  <c r="I14" i="1" s="1"/>
  <c r="J14" i="1" s="1"/>
  <c r="O15" i="1"/>
  <c r="F15" i="1" s="1"/>
  <c r="I15" i="1" s="1"/>
  <c r="J15" i="1" s="1"/>
</calcChain>
</file>

<file path=xl/sharedStrings.xml><?xml version="1.0" encoding="utf-8"?>
<sst xmlns="http://schemas.openxmlformats.org/spreadsheetml/2006/main" count="22" uniqueCount="21">
  <si>
    <t>COA</t>
  </si>
  <si>
    <t>SAI</t>
  </si>
  <si>
    <t>Scheduled Award</t>
  </si>
  <si>
    <t>Pell Grant 2024-2025</t>
  </si>
  <si>
    <t>Credit Hours</t>
  </si>
  <si>
    <t>12 or more</t>
  </si>
  <si>
    <t>Enrollment Intensity</t>
  </si>
  <si>
    <t>Fall</t>
  </si>
  <si>
    <t>Spring</t>
  </si>
  <si>
    <t>Award By Intensity</t>
  </si>
  <si>
    <t>Fall Term Amount</t>
  </si>
  <si>
    <t>Spring Term Amount</t>
  </si>
  <si>
    <t>Academic Year Award</t>
  </si>
  <si>
    <t>Rounded award</t>
  </si>
  <si>
    <t>Rounded + COA Overage</t>
  </si>
  <si>
    <t>Ineligible Pell</t>
  </si>
  <si>
    <t>Any Negative # imput 0</t>
  </si>
  <si>
    <t>Fall Disb. #1</t>
  </si>
  <si>
    <t>Fall Disb. #2</t>
  </si>
  <si>
    <t>Spring Disb #1</t>
  </si>
  <si>
    <t>Spring Disb #2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</si>
</sst>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0" fontId="2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0" xfId="0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0" xfId="0" applyBorder="1" applyAlignment="1"/>
    <xf numFmtId="164" fontId="0" fillId="4" borderId="2" xfId="0" applyNumberFormat="1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5" borderId="10" xfId="0" applyFill="1" applyBorder="1"/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6" borderId="0" xfId="0" applyFont="1" applyFill="1"/>
    <xf numFmtId="164" fontId="0" fillId="7" borderId="1" xfId="0" applyNumberFormat="1" applyFill="1" applyBorder="1"/>
    <xf numFmtId="164" fontId="0" fillId="8" borderId="1" xfId="0" applyNumberFormat="1" applyFill="1" applyBorder="1"/>
    <xf numFmtId="0" fontId="0" fillId="5" borderId="13" xfId="0" applyFill="1" applyBorder="1"/>
    <xf numFmtId="164" fontId="0" fillId="0" borderId="7" xfId="0" applyNumberFormat="1" applyBorder="1" applyAlignment="1"/>
    <xf numFmtId="0" fontId="0" fillId="5" borderId="14" xfId="0" applyFill="1" applyBorder="1"/>
    <xf numFmtId="164" fontId="0" fillId="7" borderId="8" xfId="0" applyNumberFormat="1" applyFill="1" applyBorder="1"/>
    <xf numFmtId="0" fontId="2" fillId="0" borderId="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0" fillId="5" borderId="16" xfId="0" applyFill="1" applyBorder="1"/>
    <xf numFmtId="0" fontId="0" fillId="5" borderId="17" xfId="0" applyFill="1" applyBorder="1"/>
    <xf numFmtId="164" fontId="0" fillId="7" borderId="18" xfId="0" applyNumberFormat="1" applyFill="1" applyBorder="1" applyAlignment="1"/>
    <xf numFmtId="164" fontId="0" fillId="8" borderId="19" xfId="0" applyNumberFormat="1" applyFill="1" applyBorder="1" applyAlignment="1"/>
    <xf numFmtId="164" fontId="0" fillId="7" borderId="20" xfId="0" applyNumberFormat="1" applyFill="1" applyBorder="1" applyAlignment="1"/>
    <xf numFmtId="164" fontId="0" fillId="8" borderId="21" xfId="0" applyNumberFormat="1" applyFill="1" applyBorder="1" applyAlignment="1"/>
    <xf numFmtId="0" fontId="2" fillId="0" borderId="9" xfId="0" applyFont="1" applyBorder="1" applyAlignment="1">
      <alignment horizontal="center" vertical="center" wrapText="1"/>
    </xf>
    <xf numFmtId="164" fontId="0" fillId="0" borderId="15" xfId="0" applyNumberForma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10" fontId="0" fillId="0" borderId="7" xfId="0" applyNumberFormat="1" applyBorder="1" applyAlignment="1">
      <alignment horizontal="center"/>
    </xf>
    <xf numFmtId="10" fontId="0" fillId="0" borderId="8" xfId="0" applyNumberForma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AA406-B8BC-4DBF-A484-98D94223FE6E}">
  <dimension ref="A1:S19"/>
  <sheetViews>
    <sheetView tabSelected="1" zoomScale="130" zoomScaleNormal="130" workbookViewId="0">
      <selection activeCell="B4" sqref="B4"/>
    </sheetView>
  </sheetViews>
  <sheetFormatPr defaultRowHeight="14.4" x14ac:dyDescent="0.3"/>
  <cols>
    <col min="1" max="1" width="12.33203125" customWidth="1"/>
    <col min="3" max="3" width="10" customWidth="1"/>
    <col min="4" max="4" width="9" bestFit="1" customWidth="1"/>
    <col min="5" max="5" width="10" customWidth="1"/>
    <col min="6" max="6" width="10.6640625" customWidth="1"/>
    <col min="7" max="7" width="9.5546875" bestFit="1" customWidth="1"/>
    <col min="12" max="12" width="8.88671875" customWidth="1"/>
    <col min="13" max="16" width="8.88671875" hidden="1" customWidth="1"/>
    <col min="17" max="17" width="10.21875" hidden="1" customWidth="1"/>
    <col min="18" max="19" width="8.88671875" hidden="1" customWidth="1"/>
    <col min="20" max="20" width="0" hidden="1" customWidth="1"/>
  </cols>
  <sheetData>
    <row r="1" spans="1:19" ht="15" thickBot="1" x14ac:dyDescent="0.35"/>
    <row r="2" spans="1:19" ht="29.4" thickBot="1" x14ac:dyDescent="0.35">
      <c r="A2" s="33" t="s">
        <v>3</v>
      </c>
      <c r="B2" s="34">
        <v>7395</v>
      </c>
    </row>
    <row r="3" spans="1:19" ht="15" thickBot="1" x14ac:dyDescent="0.35">
      <c r="D3" s="40" t="s">
        <v>16</v>
      </c>
      <c r="E3" s="40"/>
    </row>
    <row r="4" spans="1:19" ht="29.4" thickBot="1" x14ac:dyDescent="0.35">
      <c r="A4" s="8" t="s">
        <v>0</v>
      </c>
      <c r="B4" s="9"/>
      <c r="C4" s="6"/>
      <c r="D4" s="7" t="s">
        <v>1</v>
      </c>
      <c r="E4" s="9"/>
      <c r="F4" s="10"/>
      <c r="G4" s="11" t="s">
        <v>2</v>
      </c>
      <c r="H4" s="12">
        <f>IF(Q8&gt;B4,B4,Q8)</f>
        <v>0</v>
      </c>
    </row>
    <row r="5" spans="1:19" ht="15" thickBot="1" x14ac:dyDescent="0.35"/>
    <row r="6" spans="1:19" ht="43.2" customHeight="1" thickBot="1" x14ac:dyDescent="0.35">
      <c r="A6" s="3" t="s">
        <v>4</v>
      </c>
      <c r="B6" s="38" t="s">
        <v>6</v>
      </c>
      <c r="C6" s="39"/>
      <c r="D6" s="15" t="s">
        <v>12</v>
      </c>
      <c r="E6" s="25" t="s">
        <v>10</v>
      </c>
      <c r="F6" s="26" t="s">
        <v>11</v>
      </c>
      <c r="G6" s="41" t="s">
        <v>17</v>
      </c>
      <c r="H6" s="35" t="s">
        <v>18</v>
      </c>
      <c r="I6" s="16" t="s">
        <v>19</v>
      </c>
      <c r="J6" s="17" t="s">
        <v>20</v>
      </c>
      <c r="K6" s="13"/>
      <c r="L6" s="13"/>
      <c r="M6" s="1" t="s">
        <v>9</v>
      </c>
      <c r="N6" s="13" t="s">
        <v>7</v>
      </c>
      <c r="O6" s="13" t="s">
        <v>8</v>
      </c>
      <c r="P6" s="13" t="s">
        <v>13</v>
      </c>
      <c r="Q6" s="13" t="s">
        <v>2</v>
      </c>
      <c r="R6" s="13" t="s">
        <v>14</v>
      </c>
      <c r="S6" s="13" t="s">
        <v>15</v>
      </c>
    </row>
    <row r="7" spans="1:19" x14ac:dyDescent="0.3">
      <c r="A7" s="14"/>
      <c r="B7" s="14"/>
      <c r="C7" s="14"/>
      <c r="D7" s="21"/>
      <c r="E7" s="27"/>
      <c r="F7" s="28"/>
      <c r="G7" s="23"/>
      <c r="H7" s="14"/>
      <c r="I7" s="18"/>
      <c r="J7" s="18"/>
    </row>
    <row r="8" spans="1:19" x14ac:dyDescent="0.3">
      <c r="A8" s="4" t="s">
        <v>5</v>
      </c>
      <c r="B8" s="36">
        <v>1</v>
      </c>
      <c r="C8" s="37"/>
      <c r="D8" s="22">
        <f>SUM(S8)</f>
        <v>0</v>
      </c>
      <c r="E8" s="29">
        <f>MROUND(N8,1)</f>
        <v>0</v>
      </c>
      <c r="F8" s="30">
        <f>ROUNDDOWN(O8,0)</f>
        <v>0</v>
      </c>
      <c r="G8" s="24">
        <f>SUM(E8/2)</f>
        <v>0</v>
      </c>
      <c r="H8" s="19">
        <f>SUM(E8-G8)</f>
        <v>0</v>
      </c>
      <c r="I8" s="20">
        <f>SUM(F8/2)</f>
        <v>0</v>
      </c>
      <c r="J8" s="20">
        <f>SUM(F8-I8)</f>
        <v>0</v>
      </c>
      <c r="M8" s="5">
        <f>SUM(H$4*B8)</f>
        <v>0</v>
      </c>
      <c r="N8" s="2">
        <f>SUM(D8/2)</f>
        <v>0</v>
      </c>
      <c r="O8" s="2">
        <f>SUM(N8)</f>
        <v>0</v>
      </c>
      <c r="P8">
        <f>MROUND(M8,5)</f>
        <v>0</v>
      </c>
      <c r="Q8" s="2">
        <f>SUM(B2-E4)</f>
        <v>7395</v>
      </c>
      <c r="R8">
        <f>IF(P8&gt;B$4,B4,P8)</f>
        <v>0</v>
      </c>
      <c r="S8">
        <f>IF(H$4&lt;740,0,R8)</f>
        <v>0</v>
      </c>
    </row>
    <row r="9" spans="1:19" x14ac:dyDescent="0.3">
      <c r="A9" s="4">
        <v>11</v>
      </c>
      <c r="B9" s="36">
        <v>0.92</v>
      </c>
      <c r="C9" s="37"/>
      <c r="D9" s="22">
        <f t="shared" ref="D9:D19" si="0">SUM(S9)</f>
        <v>0</v>
      </c>
      <c r="E9" s="29">
        <f>MROUND(N9,1)</f>
        <v>0</v>
      </c>
      <c r="F9" s="30">
        <f t="shared" ref="F9:F19" si="1">ROUNDDOWN(O9,0)</f>
        <v>0</v>
      </c>
      <c r="G9" s="24">
        <f t="shared" ref="G9:G19" si="2">SUM(E9/2)</f>
        <v>0</v>
      </c>
      <c r="H9" s="19">
        <f t="shared" ref="H9:H19" si="3">SUM(E9-G9)</f>
        <v>0</v>
      </c>
      <c r="I9" s="20">
        <f t="shared" ref="I9:I19" si="4">SUM(F9/2)</f>
        <v>0</v>
      </c>
      <c r="J9" s="20">
        <f t="shared" ref="J9:J19" si="5">SUM(F9-I9)</f>
        <v>0</v>
      </c>
      <c r="M9" s="5">
        <f t="shared" ref="M9:M19" si="6">SUM(H$4*B9)</f>
        <v>0</v>
      </c>
      <c r="N9" s="2">
        <f t="shared" ref="N9:N19" si="7">SUM(D9/2)</f>
        <v>0</v>
      </c>
      <c r="O9" s="2">
        <f t="shared" ref="O9:O19" si="8">SUM(N9)</f>
        <v>0</v>
      </c>
      <c r="P9">
        <f t="shared" ref="P9:P19" si="9">MROUND(M9,5)</f>
        <v>0</v>
      </c>
      <c r="R9">
        <f t="shared" ref="R9:R19" si="10">IF(P9&gt;B$4,B5,P9)</f>
        <v>0</v>
      </c>
      <c r="S9">
        <f t="shared" ref="S9:S19" si="11">IF(H$4&lt;740,0,R9)</f>
        <v>0</v>
      </c>
    </row>
    <row r="10" spans="1:19" x14ac:dyDescent="0.3">
      <c r="A10" s="4">
        <v>10</v>
      </c>
      <c r="B10" s="36">
        <v>0.83</v>
      </c>
      <c r="C10" s="37"/>
      <c r="D10" s="22">
        <f t="shared" si="0"/>
        <v>0</v>
      </c>
      <c r="E10" s="29">
        <f t="shared" ref="E10:E19" si="12">MROUND(N10,1)</f>
        <v>0</v>
      </c>
      <c r="F10" s="30">
        <f t="shared" si="1"/>
        <v>0</v>
      </c>
      <c r="G10" s="24">
        <f t="shared" si="2"/>
        <v>0</v>
      </c>
      <c r="H10" s="19">
        <f t="shared" si="3"/>
        <v>0</v>
      </c>
      <c r="I10" s="20">
        <f t="shared" si="4"/>
        <v>0</v>
      </c>
      <c r="J10" s="20">
        <f t="shared" si="5"/>
        <v>0</v>
      </c>
      <c r="M10" s="5">
        <f t="shared" si="6"/>
        <v>0</v>
      </c>
      <c r="N10" s="2">
        <f t="shared" si="7"/>
        <v>0</v>
      </c>
      <c r="O10" s="2">
        <f t="shared" si="8"/>
        <v>0</v>
      </c>
      <c r="P10">
        <f t="shared" si="9"/>
        <v>0</v>
      </c>
      <c r="R10">
        <f t="shared" si="10"/>
        <v>0</v>
      </c>
      <c r="S10">
        <f t="shared" si="11"/>
        <v>0</v>
      </c>
    </row>
    <row r="11" spans="1:19" x14ac:dyDescent="0.3">
      <c r="A11" s="4">
        <v>9</v>
      </c>
      <c r="B11" s="36">
        <v>0.75</v>
      </c>
      <c r="C11" s="37"/>
      <c r="D11" s="22">
        <f t="shared" si="0"/>
        <v>0</v>
      </c>
      <c r="E11" s="29">
        <f t="shared" si="12"/>
        <v>0</v>
      </c>
      <c r="F11" s="30">
        <f t="shared" si="1"/>
        <v>0</v>
      </c>
      <c r="G11" s="24">
        <f t="shared" si="2"/>
        <v>0</v>
      </c>
      <c r="H11" s="19">
        <f t="shared" si="3"/>
        <v>0</v>
      </c>
      <c r="I11" s="20">
        <f t="shared" si="4"/>
        <v>0</v>
      </c>
      <c r="J11" s="20">
        <f t="shared" si="5"/>
        <v>0</v>
      </c>
      <c r="M11" s="5">
        <f t="shared" si="6"/>
        <v>0</v>
      </c>
      <c r="N11" s="2">
        <f t="shared" si="7"/>
        <v>0</v>
      </c>
      <c r="O11" s="2">
        <f t="shared" si="8"/>
        <v>0</v>
      </c>
      <c r="P11">
        <f t="shared" si="9"/>
        <v>0</v>
      </c>
      <c r="R11">
        <f t="shared" si="10"/>
        <v>0</v>
      </c>
      <c r="S11">
        <f t="shared" si="11"/>
        <v>0</v>
      </c>
    </row>
    <row r="12" spans="1:19" x14ac:dyDescent="0.3">
      <c r="A12" s="4">
        <v>8</v>
      </c>
      <c r="B12" s="36">
        <v>0.67</v>
      </c>
      <c r="C12" s="37"/>
      <c r="D12" s="22">
        <f t="shared" si="0"/>
        <v>0</v>
      </c>
      <c r="E12" s="29">
        <f t="shared" si="12"/>
        <v>0</v>
      </c>
      <c r="F12" s="30">
        <f t="shared" si="1"/>
        <v>0</v>
      </c>
      <c r="G12" s="24">
        <f t="shared" si="2"/>
        <v>0</v>
      </c>
      <c r="H12" s="19">
        <f t="shared" si="3"/>
        <v>0</v>
      </c>
      <c r="I12" s="20">
        <f t="shared" si="4"/>
        <v>0</v>
      </c>
      <c r="J12" s="20">
        <f t="shared" si="5"/>
        <v>0</v>
      </c>
      <c r="M12" s="5">
        <f t="shared" si="6"/>
        <v>0</v>
      </c>
      <c r="N12" s="2">
        <f t="shared" si="7"/>
        <v>0</v>
      </c>
      <c r="O12" s="2">
        <f t="shared" si="8"/>
        <v>0</v>
      </c>
      <c r="P12">
        <f t="shared" si="9"/>
        <v>0</v>
      </c>
      <c r="R12">
        <f t="shared" si="10"/>
        <v>0</v>
      </c>
      <c r="S12">
        <f t="shared" si="11"/>
        <v>0</v>
      </c>
    </row>
    <row r="13" spans="1:19" x14ac:dyDescent="0.3">
      <c r="A13" s="4">
        <v>7</v>
      </c>
      <c r="B13" s="36">
        <v>0.57999999999999996</v>
      </c>
      <c r="C13" s="37"/>
      <c r="D13" s="22">
        <f t="shared" si="0"/>
        <v>0</v>
      </c>
      <c r="E13" s="29">
        <f t="shared" si="12"/>
        <v>0</v>
      </c>
      <c r="F13" s="30">
        <f t="shared" si="1"/>
        <v>0</v>
      </c>
      <c r="G13" s="24">
        <f t="shared" si="2"/>
        <v>0</v>
      </c>
      <c r="H13" s="19">
        <f t="shared" si="3"/>
        <v>0</v>
      </c>
      <c r="I13" s="20">
        <f t="shared" si="4"/>
        <v>0</v>
      </c>
      <c r="J13" s="20">
        <f t="shared" si="5"/>
        <v>0</v>
      </c>
      <c r="M13" s="5">
        <f t="shared" si="6"/>
        <v>0</v>
      </c>
      <c r="N13" s="2">
        <f t="shared" si="7"/>
        <v>0</v>
      </c>
      <c r="O13" s="2">
        <f t="shared" si="8"/>
        <v>0</v>
      </c>
      <c r="P13">
        <f t="shared" si="9"/>
        <v>0</v>
      </c>
      <c r="R13">
        <f t="shared" si="10"/>
        <v>0</v>
      </c>
      <c r="S13">
        <f t="shared" si="11"/>
        <v>0</v>
      </c>
    </row>
    <row r="14" spans="1:19" x14ac:dyDescent="0.3">
      <c r="A14" s="4">
        <v>6</v>
      </c>
      <c r="B14" s="36">
        <v>0.5</v>
      </c>
      <c r="C14" s="37"/>
      <c r="D14" s="22">
        <f t="shared" si="0"/>
        <v>0</v>
      </c>
      <c r="E14" s="29">
        <f t="shared" si="12"/>
        <v>0</v>
      </c>
      <c r="F14" s="30">
        <f t="shared" si="1"/>
        <v>0</v>
      </c>
      <c r="G14" s="24">
        <f t="shared" si="2"/>
        <v>0</v>
      </c>
      <c r="H14" s="19">
        <f t="shared" si="3"/>
        <v>0</v>
      </c>
      <c r="I14" s="20">
        <f t="shared" si="4"/>
        <v>0</v>
      </c>
      <c r="J14" s="20">
        <f t="shared" si="5"/>
        <v>0</v>
      </c>
      <c r="M14" s="5">
        <f t="shared" si="6"/>
        <v>0</v>
      </c>
      <c r="N14" s="2">
        <f t="shared" si="7"/>
        <v>0</v>
      </c>
      <c r="O14" s="2">
        <f t="shared" si="8"/>
        <v>0</v>
      </c>
      <c r="P14">
        <f t="shared" si="9"/>
        <v>0</v>
      </c>
      <c r="R14">
        <f t="shared" si="10"/>
        <v>0</v>
      </c>
      <c r="S14">
        <f t="shared" si="11"/>
        <v>0</v>
      </c>
    </row>
    <row r="15" spans="1:19" x14ac:dyDescent="0.3">
      <c r="A15" s="4">
        <v>5</v>
      </c>
      <c r="B15" s="36">
        <v>0.42</v>
      </c>
      <c r="C15" s="37"/>
      <c r="D15" s="22">
        <f t="shared" si="0"/>
        <v>0</v>
      </c>
      <c r="E15" s="29">
        <f t="shared" si="12"/>
        <v>0</v>
      </c>
      <c r="F15" s="30">
        <f t="shared" si="1"/>
        <v>0</v>
      </c>
      <c r="G15" s="24">
        <f t="shared" si="2"/>
        <v>0</v>
      </c>
      <c r="H15" s="19">
        <f t="shared" si="3"/>
        <v>0</v>
      </c>
      <c r="I15" s="20">
        <f t="shared" si="4"/>
        <v>0</v>
      </c>
      <c r="J15" s="20">
        <f t="shared" si="5"/>
        <v>0</v>
      </c>
      <c r="M15" s="5">
        <f t="shared" si="6"/>
        <v>0</v>
      </c>
      <c r="N15" s="2">
        <f t="shared" si="7"/>
        <v>0</v>
      </c>
      <c r="O15" s="2">
        <f t="shared" si="8"/>
        <v>0</v>
      </c>
      <c r="P15">
        <f t="shared" si="9"/>
        <v>0</v>
      </c>
      <c r="R15">
        <f t="shared" si="10"/>
        <v>0</v>
      </c>
      <c r="S15">
        <f t="shared" si="11"/>
        <v>0</v>
      </c>
    </row>
    <row r="16" spans="1:19" x14ac:dyDescent="0.3">
      <c r="A16" s="4">
        <v>4</v>
      </c>
      <c r="B16" s="36">
        <v>0.33</v>
      </c>
      <c r="C16" s="37"/>
      <c r="D16" s="22">
        <f t="shared" si="0"/>
        <v>0</v>
      </c>
      <c r="E16" s="29">
        <f t="shared" si="12"/>
        <v>0</v>
      </c>
      <c r="F16" s="30">
        <f t="shared" si="1"/>
        <v>0</v>
      </c>
      <c r="G16" s="24">
        <f t="shared" si="2"/>
        <v>0</v>
      </c>
      <c r="H16" s="19">
        <f t="shared" si="3"/>
        <v>0</v>
      </c>
      <c r="I16" s="20">
        <f t="shared" si="4"/>
        <v>0</v>
      </c>
      <c r="J16" s="20">
        <f t="shared" si="5"/>
        <v>0</v>
      </c>
      <c r="M16" s="5">
        <f t="shared" si="6"/>
        <v>0</v>
      </c>
      <c r="N16" s="2">
        <f t="shared" si="7"/>
        <v>0</v>
      </c>
      <c r="O16" s="2">
        <f t="shared" si="8"/>
        <v>0</v>
      </c>
      <c r="P16">
        <f t="shared" si="9"/>
        <v>0</v>
      </c>
      <c r="R16">
        <f t="shared" si="10"/>
        <v>0</v>
      </c>
      <c r="S16">
        <f t="shared" si="11"/>
        <v>0</v>
      </c>
    </row>
    <row r="17" spans="1:19" x14ac:dyDescent="0.3">
      <c r="A17" s="4">
        <v>3</v>
      </c>
      <c r="B17" s="36">
        <v>0.25</v>
      </c>
      <c r="C17" s="37"/>
      <c r="D17" s="22">
        <f t="shared" si="0"/>
        <v>0</v>
      </c>
      <c r="E17" s="29">
        <f t="shared" si="12"/>
        <v>0</v>
      </c>
      <c r="F17" s="30">
        <f t="shared" si="1"/>
        <v>0</v>
      </c>
      <c r="G17" s="24">
        <f t="shared" si="2"/>
        <v>0</v>
      </c>
      <c r="H17" s="19">
        <f t="shared" si="3"/>
        <v>0</v>
      </c>
      <c r="I17" s="20">
        <f t="shared" si="4"/>
        <v>0</v>
      </c>
      <c r="J17" s="20">
        <f t="shared" si="5"/>
        <v>0</v>
      </c>
      <c r="M17" s="5">
        <f t="shared" si="6"/>
        <v>0</v>
      </c>
      <c r="N17" s="2">
        <f t="shared" si="7"/>
        <v>0</v>
      </c>
      <c r="O17" s="2">
        <f t="shared" si="8"/>
        <v>0</v>
      </c>
      <c r="P17">
        <f t="shared" si="9"/>
        <v>0</v>
      </c>
      <c r="R17">
        <f t="shared" si="10"/>
        <v>0</v>
      </c>
      <c r="S17">
        <f t="shared" si="11"/>
        <v>0</v>
      </c>
    </row>
    <row r="18" spans="1:19" x14ac:dyDescent="0.3">
      <c r="A18" s="4">
        <v>2</v>
      </c>
      <c r="B18" s="36">
        <v>0.17</v>
      </c>
      <c r="C18" s="37"/>
      <c r="D18" s="22">
        <f t="shared" si="0"/>
        <v>0</v>
      </c>
      <c r="E18" s="29">
        <f t="shared" si="12"/>
        <v>0</v>
      </c>
      <c r="F18" s="30">
        <f t="shared" si="1"/>
        <v>0</v>
      </c>
      <c r="G18" s="24">
        <f t="shared" si="2"/>
        <v>0</v>
      </c>
      <c r="H18" s="19">
        <f t="shared" si="3"/>
        <v>0</v>
      </c>
      <c r="I18" s="20">
        <f t="shared" si="4"/>
        <v>0</v>
      </c>
      <c r="J18" s="20">
        <f t="shared" si="5"/>
        <v>0</v>
      </c>
      <c r="M18" s="5">
        <f t="shared" si="6"/>
        <v>0</v>
      </c>
      <c r="N18" s="2">
        <f t="shared" si="7"/>
        <v>0</v>
      </c>
      <c r="O18" s="2">
        <f t="shared" si="8"/>
        <v>0</v>
      </c>
      <c r="P18">
        <f t="shared" si="9"/>
        <v>0</v>
      </c>
      <c r="R18">
        <f t="shared" si="10"/>
        <v>0</v>
      </c>
      <c r="S18">
        <f t="shared" si="11"/>
        <v>0</v>
      </c>
    </row>
    <row r="19" spans="1:19" ht="15" thickBot="1" x14ac:dyDescent="0.35">
      <c r="A19" s="4">
        <v>1</v>
      </c>
      <c r="B19" s="36">
        <v>0.08</v>
      </c>
      <c r="C19" s="37"/>
      <c r="D19" s="22">
        <f t="shared" si="0"/>
        <v>0</v>
      </c>
      <c r="E19" s="31">
        <f t="shared" si="12"/>
        <v>0</v>
      </c>
      <c r="F19" s="32">
        <f t="shared" si="1"/>
        <v>0</v>
      </c>
      <c r="G19" s="24">
        <f t="shared" si="2"/>
        <v>0</v>
      </c>
      <c r="H19" s="19">
        <f t="shared" si="3"/>
        <v>0</v>
      </c>
      <c r="I19" s="20">
        <f t="shared" si="4"/>
        <v>0</v>
      </c>
      <c r="J19" s="20">
        <f t="shared" si="5"/>
        <v>0</v>
      </c>
      <c r="M19" s="5">
        <f t="shared" si="6"/>
        <v>0</v>
      </c>
      <c r="N19" s="2">
        <f t="shared" si="7"/>
        <v>0</v>
      </c>
      <c r="O19" s="2">
        <f t="shared" si="8"/>
        <v>0</v>
      </c>
      <c r="P19">
        <f t="shared" si="9"/>
        <v>0</v>
      </c>
      <c r="R19">
        <f t="shared" si="10"/>
        <v>0</v>
      </c>
      <c r="S19">
        <f t="shared" si="11"/>
        <v>0</v>
      </c>
    </row>
  </sheetData>
  <sheetProtection algorithmName="SHA-512" hashValue="FDw+KjFoeASnZigTAcdDV5z561vjfH6wd2ro6M8ineT0N5QUjKjhv5II6ookFVjVcd+hwRagN7AsbJdkBH+Ekg==" saltValue="e9n/g98QUFb8pUIJTh0tcA==" spinCount="100000" sheet="1" objects="1" scenarios="1"/>
  <mergeCells count="14">
    <mergeCell ref="D3:E3"/>
    <mergeCell ref="B18:C18"/>
    <mergeCell ref="B19:C19"/>
    <mergeCell ref="B6:C6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San Joaquin Delta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Domingo</dc:creator>
  <cp:lastModifiedBy>Shawn Domingo</cp:lastModifiedBy>
  <cp:lastPrinted>2024-08-15T04:17:14Z</cp:lastPrinted>
  <dcterms:created xsi:type="dcterms:W3CDTF">2024-08-15T01:43:59Z</dcterms:created>
  <dcterms:modified xsi:type="dcterms:W3CDTF">2024-08-15T19:46:29Z</dcterms:modified>
</cp:coreProperties>
</file>